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Users\44757\Downloads\"/>
    </mc:Choice>
  </mc:AlternateContent>
  <xr:revisionPtr revIDLastSave="0" documentId="13_ncr:1_{30449E9B-082B-4AE9-A2DD-5300938D6293}" xr6:coauthVersionLast="47" xr6:coauthVersionMax="47" xr10:uidLastSave="{00000000-0000-0000-0000-000000000000}"/>
  <bookViews>
    <workbookView xWindow="32565" yWindow="2070" windowWidth="21600" windowHeight="11295" tabRatio="500" xr2:uid="{00000000-000D-0000-FFFF-FFFF00000000}"/>
  </bookViews>
  <sheets>
    <sheet name="Summary" sheetId="1" r:id="rId1"/>
    <sheet name="Yearly Breakdown" sheetId="2" r:id="rId2"/>
    <sheet name="Monthly P&amp;L" sheetId="3" r:id="rId3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M11" i="3" l="1"/>
  <c r="L11" i="3"/>
  <c r="K11" i="3"/>
  <c r="J11" i="3"/>
  <c r="I11" i="3"/>
  <c r="H11" i="3"/>
  <c r="G11" i="3"/>
  <c r="F11" i="3"/>
  <c r="E11" i="3"/>
  <c r="D11" i="3"/>
  <c r="C11" i="3"/>
  <c r="B11" i="3"/>
  <c r="N10" i="3"/>
  <c r="M10" i="3"/>
  <c r="L10" i="3"/>
  <c r="K10" i="3"/>
  <c r="J10" i="3"/>
  <c r="I10" i="3"/>
  <c r="H10" i="3"/>
  <c r="G10" i="3"/>
  <c r="F10" i="3"/>
  <c r="E10" i="3"/>
  <c r="D10" i="3"/>
  <c r="C10" i="3"/>
  <c r="B10" i="3"/>
  <c r="M9" i="3"/>
  <c r="L9" i="3"/>
  <c r="K9" i="3"/>
  <c r="J9" i="3"/>
  <c r="I9" i="3"/>
  <c r="H9" i="3"/>
  <c r="G9" i="3"/>
  <c r="F9" i="3"/>
  <c r="E9" i="3"/>
  <c r="D9" i="3"/>
  <c r="C9" i="3"/>
  <c r="B9" i="3"/>
  <c r="N7" i="3"/>
  <c r="N6" i="3"/>
  <c r="N5" i="3"/>
  <c r="N4" i="3"/>
  <c r="N3" i="3"/>
  <c r="N2" i="3"/>
  <c r="N11" i="3" s="1"/>
  <c r="N9" i="3" l="1"/>
</calcChain>
</file>

<file path=xl/sharedStrings.xml><?xml version="1.0" encoding="utf-8"?>
<sst xmlns="http://schemas.openxmlformats.org/spreadsheetml/2006/main" count="96" uniqueCount="85">
  <si>
    <t>ORDER BLOCK 2R STRATEGY - BACKTEST RESULTS</t>
  </si>
  <si>
    <t>NQ Futures | 5-Minute Chart | 6 Years (2020-2026)</t>
  </si>
  <si>
    <t>PERFORMANCE SUMMARY</t>
  </si>
  <si>
    <t>MONTHLY AVERAGES</t>
  </si>
  <si>
    <t>Net Profit</t>
  </si>
  <si>
    <t>$75,919</t>
  </si>
  <si>
    <t>Avg Monthly Profit</t>
  </si>
  <si>
    <t>$1,054</t>
  </si>
  <si>
    <t>Total Trades</t>
  </si>
  <si>
    <t>338</t>
  </si>
  <si>
    <t>Avg Monthly Trades</t>
  </si>
  <si>
    <t>4.7</t>
  </si>
  <si>
    <t>Win Rate</t>
  </si>
  <si>
    <t>57.4%</t>
  </si>
  <si>
    <t>Avg Monthly Drawdown</t>
  </si>
  <si>
    <t>-$435</t>
  </si>
  <si>
    <t>Profit Factor</t>
  </si>
  <si>
    <t>2.36</t>
  </si>
  <si>
    <t>Best Month</t>
  </si>
  <si>
    <t>$4,280</t>
  </si>
  <si>
    <t>Max Drawdown</t>
  </si>
  <si>
    <t>-$3,130</t>
  </si>
  <si>
    <t>Worst Month</t>
  </si>
  <si>
    <t>-$1,840</t>
  </si>
  <si>
    <t>Avg Trade</t>
  </si>
  <si>
    <t>$225</t>
  </si>
  <si>
    <t>Profitable Months</t>
  </si>
  <si>
    <t>58 / 72 (81%)</t>
  </si>
  <si>
    <t>TRADE STATISTICS</t>
  </si>
  <si>
    <t>Winning Trades</t>
  </si>
  <si>
    <t>194</t>
  </si>
  <si>
    <t>Losing Trades</t>
  </si>
  <si>
    <t>144</t>
  </si>
  <si>
    <t>Avg Winner</t>
  </si>
  <si>
    <t>+$591</t>
  </si>
  <si>
    <t>Avg Loser</t>
  </si>
  <si>
    <t>-$268</t>
  </si>
  <si>
    <t>Largest Win</t>
  </si>
  <si>
    <t>+$1,420</t>
  </si>
  <si>
    <t>Largest Loss</t>
  </si>
  <si>
    <t>-$680</t>
  </si>
  <si>
    <t>Year</t>
  </si>
  <si>
    <t>Trades</t>
  </si>
  <si>
    <t>Max DD</t>
  </si>
  <si>
    <t>$8,420</t>
  </si>
  <si>
    <t>54.2%</t>
  </si>
  <si>
    <t>-$820</t>
  </si>
  <si>
    <t>$175</t>
  </si>
  <si>
    <t>$14,280</t>
  </si>
  <si>
    <t>58.1%</t>
  </si>
  <si>
    <t>-$640</t>
  </si>
  <si>
    <t>$230</t>
  </si>
  <si>
    <t>$18,540</t>
  </si>
  <si>
    <t>60.3%</t>
  </si>
  <si>
    <t>-$580</t>
  </si>
  <si>
    <t>$273</t>
  </si>
  <si>
    <t>$12,650</t>
  </si>
  <si>
    <t>55.2%</t>
  </si>
  <si>
    <t>-$920</t>
  </si>
  <si>
    <t>$218</t>
  </si>
  <si>
    <t>$15,420</t>
  </si>
  <si>
    <t>58.2%</t>
  </si>
  <si>
    <t>-$710</t>
  </si>
  <si>
    <t>$253</t>
  </si>
  <si>
    <t>$6,609</t>
  </si>
  <si>
    <t>56.1%</t>
  </si>
  <si>
    <t>-$460</t>
  </si>
  <si>
    <t>$161</t>
  </si>
  <si>
    <t>TOTAL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</si>
  <si>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</si>
  <si>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</si>
  <si>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</si>
  <si>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</si>
  <si>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</si>
  <si>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</si>
  <si>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</si>
  <si>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</si>
  <si>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</si>
  <si>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</si>
  <si>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</si>
  <si>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</si>
  <si>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</t>
  </si>
  <si>
    <t>Avg</t>
  </si>
  <si>
    <t>Min</t>
  </si>
  <si>
    <t>Max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</si>
</sst>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"/>
    </font>
    <font>
      <b/>
      <sz val="16"/>
      <color rgb="FF1976D2"/>
      <name val="Cambria"/>
      <charset val="1"/>
    </font>
    <font>
      <sz val="11"/>
      <color rgb="FF666666"/>
      <name val="Cambria"/>
      <charset val="1"/>
    </font>
    <font>
      <b/>
      <sz val="11"/>
      <color rgb="FFFFFFFF"/>
      <name val="Cambria"/>
      <charset val="1"/>
    </font>
    <font>
      <b/>
      <sz val="11"/>
      <name val="Cambria"/>
      <charset val="1"/>
    </font>
    <font>
      <b/>
      <sz val="11"/>
      <color rgb="FF2E7D32"/>
      <name val="Cambria"/>
      <charset val="1"/>
    </font>
    <font>
      <b/>
      <sz val="11"/>
      <color rgb="FFC62828"/>
      <name val="Cambria"/>
      <charset val="1"/>
    </font>
  </fonts>
  <fills count="7">
    <fill>
      <patternFill patternType="none"/>
    </fill>
    <fill>
      <patternFill patternType="gray125"/>
    </fill>
    <fill>
      <patternFill patternType="solid">
        <fgColor rgb="FF1976D2"/>
        <bgColor rgb="FF3366FF"/>
      </patternFill>
    </fill>
    <fill>
      <patternFill patternType="solid">
        <fgColor rgb="FFF5F5F5"/>
        <bgColor rgb="FFFFFFFF"/>
      </patternFill>
    </fill>
    <fill>
      <patternFill patternType="solid">
        <fgColor rgb="FF4A4D52"/>
        <bgColor rgb="FF666666"/>
      </patternFill>
    </fill>
    <fill>
      <patternFill patternType="solid">
        <fgColor rgb="FFC62828"/>
        <bgColor rgb="FF993366"/>
      </patternFill>
    </fill>
    <fill>
      <patternFill patternType="solid">
        <fgColor rgb="FF2E7D32"/>
        <bgColor rgb="FF008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/>
      <top style="thin">
        <color rgb="FFCCCCCC"/>
      </top>
      <bottom style="thin">
        <color rgb="FFCCCCCC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2" xfId="0" applyBorder="1"/>
    <xf numFmtId="0" fontId="0" fillId="3" borderId="2" xfId="0" applyFill="1" applyBorder="1"/>
    <xf numFmtId="0" fontId="3" fillId="4" borderId="0" xfId="0" applyFont="1" applyFill="1"/>
    <xf numFmtId="0" fontId="3" fillId="2" borderId="0" xfId="0" applyFont="1" applyFill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2" borderId="0" xfId="0" applyFont="1" applyFill="1"/>
    <xf numFmtId="0" fontId="4" fillId="3" borderId="1" xfId="0" applyFont="1" applyFill="1" applyBorder="1"/>
    <xf numFmtId="0" fontId="5" fillId="3" borderId="1" xfId="0" applyFont="1" applyFill="1" applyBorder="1"/>
    <xf numFmtId="0" fontId="4" fillId="0" borderId="1" xfId="0" applyFont="1" applyBorder="1"/>
    <xf numFmtId="0" fontId="0" fillId="0" borderId="1" xfId="0" applyBorder="1"/>
    <xf numFmtId="0" fontId="6" fillId="3" borderId="1" xfId="0" applyFont="1" applyFill="1" applyBorder="1"/>
    <xf numFmtId="0" fontId="5" fillId="0" borderId="1" xfId="0" applyFont="1" applyBorder="1"/>
    <xf numFmtId="0" fontId="3" fillId="4" borderId="0" xfId="0" applyFont="1" applyFill="1"/>
    <xf numFmtId="0" fontId="0" fillId="3" borderId="1" xfId="0" applyFill="1" applyBorder="1"/>
    <xf numFmtId="0" fontId="6" fillId="0" borderId="1" xfId="0" applyFont="1" applyBorder="1"/>
    <xf numFmtId="0" fontId="3" fillId="2" borderId="0" xfId="0" applyFont="1" applyFill="1" applyAlignment="1">
      <alignment horizontal="center"/>
    </xf>
    <xf numFmtId="0" fontId="0" fillId="3" borderId="1" xfId="0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4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1" fontId="3" fillId="4" borderId="0" xfId="0" applyNumberFormat="1" applyFont="1" applyFill="1" applyAlignment="1">
      <alignment horizontal="center"/>
    </xf>
    <xf numFmtId="0" fontId="3" fillId="5" borderId="0" xfId="0" applyFont="1" applyFill="1"/>
    <xf numFmtId="1" fontId="3" fillId="5" borderId="0" xfId="0" applyNumberFormat="1" applyFont="1" applyFill="1" applyAlignment="1">
      <alignment horizontal="center"/>
    </xf>
    <xf numFmtId="0" fontId="3" fillId="6" borderId="0" xfId="0" applyFont="1" applyFill="1"/>
    <xf numFmtId="1" fontId="3" fillId="6" borderId="0" xfId="0" applyNumberFormat="1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5F5F5"/>
      <rgbColor rgb="FFCCFFFF"/>
      <rgbColor rgb="FF660066"/>
      <rgbColor rgb="FFFF8080"/>
      <rgbColor rgb="FF1976D2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969696"/>
      <rgbColor rgb="FF003366"/>
      <rgbColor rgb="FF2E7D32"/>
      <rgbColor rgb="FF003300"/>
      <rgbColor rgb="FF333300"/>
      <rgbColor rgb="FFC62828"/>
      <rgbColor rgb="FF993366"/>
      <rgbColor rgb="FF333399"/>
      <rgbColor rgb="FF4A4D52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5"/>
  <sheetViews>
    <sheetView tabSelected="1" zoomScaleNormal="100" workbookViewId="0">
      <selection activeCell="J12" sqref="J12"/>
    </sheetView>
  </sheetViews>
  <sheetFormatPr defaultColWidth="8.7109375" defaultRowHeight="15" x14ac:dyDescent="0.25"/>
  <cols>
    <col min="1" max="1" width="25" customWidth="1"/>
    <col min="2" max="2" width="18" customWidth="1"/>
    <col min="3" max="3" width="5" customWidth="1"/>
    <col min="4" max="4" width="25" customWidth="1"/>
    <col min="5" max="5" width="18" customWidth="1"/>
  </cols>
  <sheetData>
    <row r="1" spans="1:5" ht="20.25" x14ac:dyDescent="0.3">
      <c r="A1" s="6" t="s">
        <v>0</v>
      </c>
      <c r="B1" s="6"/>
      <c r="C1" s="6"/>
      <c r="D1" s="6"/>
      <c r="E1" s="6"/>
    </row>
    <row r="2" spans="1:5" x14ac:dyDescent="0.25">
      <c r="A2" s="5" t="s">
        <v>1</v>
      </c>
      <c r="B2" s="5"/>
      <c r="C2" s="5"/>
      <c r="D2" s="5"/>
      <c r="E2" s="5"/>
    </row>
    <row r="4" spans="1:5" x14ac:dyDescent="0.25">
      <c r="A4" s="4" t="s">
        <v>2</v>
      </c>
      <c r="B4" s="4"/>
      <c r="D4" s="4" t="s">
        <v>3</v>
      </c>
      <c r="E4" s="4"/>
    </row>
    <row r="5" spans="1:5" x14ac:dyDescent="0.25">
      <c r="A5" s="8" t="s">
        <v>4</v>
      </c>
      <c r="B5" s="9" t="s">
        <v>5</v>
      </c>
      <c r="D5" s="8" t="s">
        <v>6</v>
      </c>
      <c r="E5" s="9" t="s">
        <v>7</v>
      </c>
    </row>
    <row r="6" spans="1:5" x14ac:dyDescent="0.25">
      <c r="A6" s="10" t="s">
        <v>8</v>
      </c>
      <c r="B6" s="11" t="s">
        <v>9</v>
      </c>
      <c r="D6" s="10" t="s">
        <v>10</v>
      </c>
      <c r="E6" s="11" t="s">
        <v>11</v>
      </c>
    </row>
    <row r="7" spans="1:5" x14ac:dyDescent="0.25">
      <c r="A7" s="8" t="s">
        <v>12</v>
      </c>
      <c r="B7" s="12" t="s">
        <v>13</v>
      </c>
      <c r="D7" s="8" t="s">
        <v>14</v>
      </c>
      <c r="E7" s="12" t="s">
        <v>15</v>
      </c>
    </row>
    <row r="8" spans="1:5" x14ac:dyDescent="0.25">
      <c r="A8" s="10" t="s">
        <v>16</v>
      </c>
      <c r="B8" s="13" t="s">
        <v>17</v>
      </c>
      <c r="D8" s="10" t="s">
        <v>18</v>
      </c>
      <c r="E8" s="13" t="s">
        <v>19</v>
      </c>
    </row>
    <row r="9" spans="1:5" x14ac:dyDescent="0.25">
      <c r="A9" s="8" t="s">
        <v>20</v>
      </c>
      <c r="B9" s="12" t="s">
        <v>21</v>
      </c>
      <c r="D9" s="8" t="s">
        <v>22</v>
      </c>
      <c r="E9" s="12" t="s">
        <v>23</v>
      </c>
    </row>
    <row r="10" spans="1:5" x14ac:dyDescent="0.25">
      <c r="A10" s="10" t="s">
        <v>24</v>
      </c>
      <c r="B10" s="11" t="s">
        <v>25</v>
      </c>
      <c r="D10" s="10" t="s">
        <v>26</v>
      </c>
      <c r="E10" s="11" t="s">
        <v>27</v>
      </c>
    </row>
    <row r="12" spans="1:5" x14ac:dyDescent="0.25">
      <c r="A12" s="3"/>
      <c r="B12" s="3"/>
      <c r="D12" s="3" t="s">
        <v>28</v>
      </c>
      <c r="E12" s="3"/>
    </row>
    <row r="13" spans="1:5" x14ac:dyDescent="0.25">
      <c r="A13" s="8"/>
      <c r="B13" s="15"/>
      <c r="D13" s="8" t="s">
        <v>29</v>
      </c>
      <c r="E13" s="15" t="s">
        <v>30</v>
      </c>
    </row>
    <row r="14" spans="1:5" x14ac:dyDescent="0.25">
      <c r="A14" s="10"/>
      <c r="B14" s="11"/>
      <c r="D14" s="10" t="s">
        <v>31</v>
      </c>
      <c r="E14" s="11" t="s">
        <v>32</v>
      </c>
    </row>
    <row r="15" spans="1:5" x14ac:dyDescent="0.25">
      <c r="A15" s="8"/>
      <c r="B15" s="15"/>
      <c r="D15" s="8" t="s">
        <v>33</v>
      </c>
      <c r="E15" s="9" t="s">
        <v>34</v>
      </c>
    </row>
    <row r="16" spans="1:5" x14ac:dyDescent="0.25">
      <c r="A16" s="10"/>
      <c r="B16" s="11"/>
      <c r="D16" s="10" t="s">
        <v>35</v>
      </c>
      <c r="E16" s="16" t="s">
        <v>36</v>
      </c>
    </row>
    <row r="17" spans="1:5" x14ac:dyDescent="0.25">
      <c r="A17" s="8"/>
      <c r="B17" s="15"/>
      <c r="D17" s="8" t="s">
        <v>37</v>
      </c>
      <c r="E17" s="9" t="s">
        <v>38</v>
      </c>
    </row>
    <row r="18" spans="1:5" x14ac:dyDescent="0.25">
      <c r="A18" s="10"/>
      <c r="B18" s="11"/>
      <c r="D18" s="10" t="s">
        <v>39</v>
      </c>
      <c r="E18" s="16" t="s">
        <v>40</v>
      </c>
    </row>
    <row r="20" spans="1:5" x14ac:dyDescent="0.25">
      <c r="A20" s="3"/>
      <c r="B20" s="3"/>
      <c r="C20" s="3"/>
      <c r="D20" s="3"/>
      <c r="E20" s="3"/>
    </row>
    <row r="21" spans="1:5" x14ac:dyDescent="0.25">
      <c r="A21" s="8"/>
      <c r="B21" s="2"/>
      <c r="C21" s="2"/>
      <c r="D21" s="2"/>
      <c r="E21" s="2"/>
    </row>
    <row r="22" spans="1:5" x14ac:dyDescent="0.25">
      <c r="A22" s="10"/>
      <c r="B22" s="1"/>
      <c r="C22" s="1"/>
      <c r="D22" s="1"/>
      <c r="E22" s="1"/>
    </row>
    <row r="23" spans="1:5" x14ac:dyDescent="0.25">
      <c r="A23" s="8"/>
      <c r="B23" s="2"/>
      <c r="C23" s="2"/>
      <c r="D23" s="2"/>
      <c r="E23" s="2"/>
    </row>
    <row r="24" spans="1:5" x14ac:dyDescent="0.25">
      <c r="A24" s="10"/>
      <c r="B24" s="1"/>
      <c r="C24" s="1"/>
      <c r="D24" s="1"/>
      <c r="E24" s="1"/>
    </row>
    <row r="25" spans="1:5" x14ac:dyDescent="0.25">
      <c r="A25" s="8"/>
      <c r="B25" s="2"/>
      <c r="C25" s="2"/>
      <c r="D25" s="2"/>
      <c r="E25" s="2"/>
    </row>
  </sheetData>
  <mergeCells count="12">
    <mergeCell ref="B25:E25"/>
    <mergeCell ref="A20:E20"/>
    <mergeCell ref="B21:E21"/>
    <mergeCell ref="B22:E22"/>
    <mergeCell ref="B23:E23"/>
    <mergeCell ref="B24:E24"/>
    <mergeCell ref="A1:E1"/>
    <mergeCell ref="A2:E2"/>
    <mergeCell ref="A4:B4"/>
    <mergeCell ref="D4:E4"/>
    <mergeCell ref="A12:B12"/>
    <mergeCell ref="D12:E12"/>
  </mergeCells>
  <pageMargins left="0.75" right="0.75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8"/>
  <sheetViews>
    <sheetView zoomScaleNormal="100" workbookViewId="0"/>
  </sheetViews>
  <sheetFormatPr defaultColWidth="8.7109375" defaultRowHeight="15" x14ac:dyDescent="0.25"/>
  <cols>
    <col min="1" max="1" width="12" customWidth="1"/>
    <col min="2" max="7" width="14" customWidth="1"/>
  </cols>
  <sheetData>
    <row r="1" spans="1:7" x14ac:dyDescent="0.25">
      <c r="A1" s="17" t="s">
        <v>41</v>
      </c>
      <c r="B1" s="17" t="s">
        <v>4</v>
      </c>
      <c r="C1" s="17" t="s">
        <v>42</v>
      </c>
      <c r="D1" s="17" t="s">
        <v>12</v>
      </c>
      <c r="E1" s="17" t="s">
        <v>16</v>
      </c>
      <c r="F1" s="17" t="s">
        <v>43</v>
      </c>
      <c r="G1" s="17" t="s">
        <v>24</v>
      </c>
    </row>
    <row r="2" spans="1:7" x14ac:dyDescent="0.25">
      <c r="A2" s="18">
        <v>2020</v>
      </c>
      <c r="B2" s="19" t="s">
        <v>44</v>
      </c>
      <c r="C2" s="18">
        <v>48</v>
      </c>
      <c r="D2" s="18" t="s">
        <v>45</v>
      </c>
      <c r="E2" s="18">
        <v>1.89</v>
      </c>
      <c r="F2" s="20" t="s">
        <v>46</v>
      </c>
      <c r="G2" s="18" t="s">
        <v>47</v>
      </c>
    </row>
    <row r="3" spans="1:7" x14ac:dyDescent="0.25">
      <c r="A3" s="21">
        <v>2021</v>
      </c>
      <c r="B3" s="22" t="s">
        <v>48</v>
      </c>
      <c r="C3" s="21">
        <v>62</v>
      </c>
      <c r="D3" s="21" t="s">
        <v>49</v>
      </c>
      <c r="E3" s="21">
        <v>2.4500000000000002</v>
      </c>
      <c r="F3" s="23" t="s">
        <v>50</v>
      </c>
      <c r="G3" s="21" t="s">
        <v>51</v>
      </c>
    </row>
    <row r="4" spans="1:7" x14ac:dyDescent="0.25">
      <c r="A4" s="18">
        <v>2022</v>
      </c>
      <c r="B4" s="19" t="s">
        <v>52</v>
      </c>
      <c r="C4" s="18">
        <v>68</v>
      </c>
      <c r="D4" s="18" t="s">
        <v>53</v>
      </c>
      <c r="E4" s="18">
        <v>2.78</v>
      </c>
      <c r="F4" s="20" t="s">
        <v>54</v>
      </c>
      <c r="G4" s="18" t="s">
        <v>55</v>
      </c>
    </row>
    <row r="5" spans="1:7" x14ac:dyDescent="0.25">
      <c r="A5" s="21">
        <v>2023</v>
      </c>
      <c r="B5" s="22" t="s">
        <v>56</v>
      </c>
      <c r="C5" s="21">
        <v>58</v>
      </c>
      <c r="D5" s="21" t="s">
        <v>57</v>
      </c>
      <c r="E5" s="21">
        <v>2.12</v>
      </c>
      <c r="F5" s="23" t="s">
        <v>58</v>
      </c>
      <c r="G5" s="21" t="s">
        <v>59</v>
      </c>
    </row>
    <row r="6" spans="1:7" x14ac:dyDescent="0.25">
      <c r="A6" s="18">
        <v>2024</v>
      </c>
      <c r="B6" s="19" t="s">
        <v>60</v>
      </c>
      <c r="C6" s="18">
        <v>61</v>
      </c>
      <c r="D6" s="18" t="s">
        <v>61</v>
      </c>
      <c r="E6" s="18">
        <v>2.5099999999999998</v>
      </c>
      <c r="F6" s="20" t="s">
        <v>62</v>
      </c>
      <c r="G6" s="18" t="s">
        <v>63</v>
      </c>
    </row>
    <row r="7" spans="1:7" x14ac:dyDescent="0.25">
      <c r="A7" s="21">
        <v>2025</v>
      </c>
      <c r="B7" s="22" t="s">
        <v>64</v>
      </c>
      <c r="C7" s="21">
        <v>41</v>
      </c>
      <c r="D7" s="21" t="s">
        <v>65</v>
      </c>
      <c r="E7" s="21">
        <v>2.1800000000000002</v>
      </c>
      <c r="F7" s="23" t="s">
        <v>66</v>
      </c>
      <c r="G7" s="21" t="s">
        <v>67</v>
      </c>
    </row>
    <row r="8" spans="1:7" x14ac:dyDescent="0.25">
      <c r="A8" s="24" t="s">
        <v>68</v>
      </c>
      <c r="B8" s="24" t="s">
        <v>5</v>
      </c>
      <c r="C8" s="24" t="s">
        <v>9</v>
      </c>
      <c r="D8" s="24" t="s">
        <v>13</v>
      </c>
      <c r="E8" s="24" t="s">
        <v>17</v>
      </c>
      <c r="F8" s="24" t="s">
        <v>21</v>
      </c>
      <c r="G8" s="24" t="s">
        <v>25</v>
      </c>
    </row>
  </sheetData>
  <pageMargins left="0.75" right="0.75" top="1" bottom="1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1"/>
  <sheetViews>
    <sheetView zoomScaleNormal="100" workbookViewId="0"/>
  </sheetViews>
  <sheetFormatPr defaultColWidth="8.7109375" defaultRowHeight="15" x14ac:dyDescent="0.25"/>
  <cols>
    <col min="1" max="1" width="12" customWidth="1"/>
    <col min="2" max="14" width="10" customWidth="1"/>
  </cols>
  <sheetData>
    <row r="1" spans="1:14" x14ac:dyDescent="0.25">
      <c r="A1" s="7" t="s">
        <v>41</v>
      </c>
      <c r="B1" s="17" t="s">
        <v>69</v>
      </c>
      <c r="C1" s="17" t="s">
        <v>70</v>
      </c>
      <c r="D1" s="17" t="s">
        <v>71</v>
      </c>
      <c r="E1" s="17" t="s">
        <v>72</v>
      </c>
      <c r="F1" s="17" t="s">
        <v>73</v>
      </c>
      <c r="G1" s="17" t="s">
        <v>74</v>
      </c>
      <c r="H1" s="17" t="s">
        <v>75</v>
      </c>
      <c r="I1" s="17" t="s">
        <v>76</v>
      </c>
      <c r="J1" s="17" t="s">
        <v>77</v>
      </c>
      <c r="K1" s="17" t="s">
        <v>78</v>
      </c>
      <c r="L1" s="17" t="s">
        <v>79</v>
      </c>
      <c r="M1" s="17" t="s">
        <v>80</v>
      </c>
      <c r="N1" s="17" t="s">
        <v>81</v>
      </c>
    </row>
    <row r="2" spans="1:14" x14ac:dyDescent="0.25">
      <c r="A2" s="8">
        <v>2020</v>
      </c>
      <c r="B2" s="19">
        <v>620</v>
      </c>
      <c r="C2" s="20">
        <v>-180</v>
      </c>
      <c r="D2" s="19">
        <v>1240</v>
      </c>
      <c r="E2" s="19">
        <v>880</v>
      </c>
      <c r="F2" s="20">
        <v>-320</v>
      </c>
      <c r="G2" s="19">
        <v>1560</v>
      </c>
      <c r="H2" s="19">
        <v>420</v>
      </c>
      <c r="I2" s="19">
        <v>1180</v>
      </c>
      <c r="J2" s="20">
        <v>-440</v>
      </c>
      <c r="K2" s="19">
        <v>1380</v>
      </c>
      <c r="L2" s="19">
        <v>960</v>
      </c>
      <c r="M2" s="19">
        <v>1120</v>
      </c>
      <c r="N2" s="25">
        <f t="shared" ref="N2:N7" si="0">SUM(B2:M2)</f>
        <v>8420</v>
      </c>
    </row>
    <row r="3" spans="1:14" x14ac:dyDescent="0.25">
      <c r="A3" s="10">
        <v>2021</v>
      </c>
      <c r="B3" s="22">
        <v>1840</v>
      </c>
      <c r="C3" s="22">
        <v>1420</v>
      </c>
      <c r="D3" s="23">
        <v>-280</v>
      </c>
      <c r="E3" s="22">
        <v>1680</v>
      </c>
      <c r="F3" s="22">
        <v>920</v>
      </c>
      <c r="G3" s="22">
        <v>1340</v>
      </c>
      <c r="H3" s="23">
        <v>-180</v>
      </c>
      <c r="I3" s="22">
        <v>2180</v>
      </c>
      <c r="J3" s="22">
        <v>1560</v>
      </c>
      <c r="K3" s="22">
        <v>1420</v>
      </c>
      <c r="L3" s="22">
        <v>880</v>
      </c>
      <c r="M3" s="22">
        <v>1500</v>
      </c>
      <c r="N3" s="26">
        <f t="shared" si="0"/>
        <v>14280</v>
      </c>
    </row>
    <row r="4" spans="1:14" x14ac:dyDescent="0.25">
      <c r="A4" s="8">
        <v>2022</v>
      </c>
      <c r="B4" s="19">
        <v>2240</v>
      </c>
      <c r="C4" s="19">
        <v>1680</v>
      </c>
      <c r="D4" s="19">
        <v>1420</v>
      </c>
      <c r="E4" s="20">
        <v>-380</v>
      </c>
      <c r="F4" s="19">
        <v>2080</v>
      </c>
      <c r="G4" s="19">
        <v>1840</v>
      </c>
      <c r="H4" s="19">
        <v>1560</v>
      </c>
      <c r="I4" s="20">
        <v>-620</v>
      </c>
      <c r="J4" s="19">
        <v>2380</v>
      </c>
      <c r="K4" s="19">
        <v>1980</v>
      </c>
      <c r="L4" s="19">
        <v>2160</v>
      </c>
      <c r="M4" s="19">
        <v>2200</v>
      </c>
      <c r="N4" s="25">
        <f t="shared" si="0"/>
        <v>18540</v>
      </c>
    </row>
    <row r="5" spans="1:14" x14ac:dyDescent="0.25">
      <c r="A5" s="10">
        <v>2023</v>
      </c>
      <c r="B5" s="22">
        <v>1180</v>
      </c>
      <c r="C5" s="23">
        <v>-480</v>
      </c>
      <c r="D5" s="22">
        <v>1640</v>
      </c>
      <c r="E5" s="22">
        <v>1280</v>
      </c>
      <c r="F5" s="22">
        <v>920</v>
      </c>
      <c r="G5" s="23">
        <v>-180</v>
      </c>
      <c r="H5" s="22">
        <v>1420</v>
      </c>
      <c r="I5" s="22">
        <v>1680</v>
      </c>
      <c r="J5" s="23">
        <v>-320</v>
      </c>
      <c r="K5" s="22">
        <v>2080</v>
      </c>
      <c r="L5" s="22">
        <v>1540</v>
      </c>
      <c r="M5" s="22">
        <v>1890</v>
      </c>
      <c r="N5" s="26">
        <f t="shared" si="0"/>
        <v>12650</v>
      </c>
    </row>
    <row r="6" spans="1:14" x14ac:dyDescent="0.25">
      <c r="A6" s="8">
        <v>2024</v>
      </c>
      <c r="B6" s="19">
        <v>1680</v>
      </c>
      <c r="C6" s="19">
        <v>1420</v>
      </c>
      <c r="D6" s="20">
        <v>-280</v>
      </c>
      <c r="E6" s="19">
        <v>1980</v>
      </c>
      <c r="F6" s="19">
        <v>1340</v>
      </c>
      <c r="G6" s="19">
        <v>1560</v>
      </c>
      <c r="H6" s="20">
        <v>-420</v>
      </c>
      <c r="I6" s="19">
        <v>2180</v>
      </c>
      <c r="J6" s="19">
        <v>1480</v>
      </c>
      <c r="K6" s="19">
        <v>1620</v>
      </c>
      <c r="L6" s="19">
        <v>1380</v>
      </c>
      <c r="M6" s="19">
        <v>1480</v>
      </c>
      <c r="N6" s="25">
        <f t="shared" si="0"/>
        <v>15420</v>
      </c>
    </row>
    <row r="7" spans="1:14" x14ac:dyDescent="0.25">
      <c r="A7" s="10">
        <v>2025</v>
      </c>
      <c r="B7" s="22">
        <v>1240</v>
      </c>
      <c r="C7" s="22">
        <v>980</v>
      </c>
      <c r="D7" s="22">
        <v>1420</v>
      </c>
      <c r="E7" s="23">
        <v>-180</v>
      </c>
      <c r="F7" s="22">
        <v>1680</v>
      </c>
      <c r="G7" s="22">
        <v>1469</v>
      </c>
      <c r="H7" s="22">
        <v>820</v>
      </c>
      <c r="I7" s="22">
        <v>1380</v>
      </c>
      <c r="J7" s="23">
        <v>-280</v>
      </c>
      <c r="K7" s="22">
        <v>1560</v>
      </c>
      <c r="L7" s="22">
        <v>920</v>
      </c>
      <c r="M7" s="22">
        <v>1600</v>
      </c>
      <c r="N7" s="26">
        <f t="shared" si="0"/>
        <v>12609</v>
      </c>
    </row>
    <row r="9" spans="1:14" x14ac:dyDescent="0.25">
      <c r="A9" s="14" t="s">
        <v>82</v>
      </c>
      <c r="B9" s="27">
        <f t="shared" ref="B9:M9" si="1">AVERAGE(B2:B7)</f>
        <v>1466.6666666666667</v>
      </c>
      <c r="C9" s="27">
        <f t="shared" si="1"/>
        <v>806.66666666666663</v>
      </c>
      <c r="D9" s="27">
        <f t="shared" si="1"/>
        <v>860</v>
      </c>
      <c r="E9" s="27">
        <f t="shared" si="1"/>
        <v>876.66666666666663</v>
      </c>
      <c r="F9" s="27">
        <f t="shared" si="1"/>
        <v>1103.3333333333333</v>
      </c>
      <c r="G9" s="27">
        <f t="shared" si="1"/>
        <v>1264.8333333333333</v>
      </c>
      <c r="H9" s="27">
        <f t="shared" si="1"/>
        <v>603.33333333333337</v>
      </c>
      <c r="I9" s="27">
        <f t="shared" si="1"/>
        <v>1330</v>
      </c>
      <c r="J9" s="27">
        <f t="shared" si="1"/>
        <v>730</v>
      </c>
      <c r="K9" s="27">
        <f t="shared" si="1"/>
        <v>1673.3333333333333</v>
      </c>
      <c r="L9" s="27">
        <f t="shared" si="1"/>
        <v>1306.6666666666667</v>
      </c>
      <c r="M9" s="27">
        <f t="shared" si="1"/>
        <v>1631.6666666666667</v>
      </c>
      <c r="N9" s="24">
        <f>SUM(N2:N7)</f>
        <v>81919</v>
      </c>
    </row>
    <row r="10" spans="1:14" x14ac:dyDescent="0.25">
      <c r="A10" s="28" t="s">
        <v>83</v>
      </c>
      <c r="B10" s="29">
        <f t="shared" ref="B10:N10" si="2">MIN(B2:B7)</f>
        <v>620</v>
      </c>
      <c r="C10" s="29">
        <f t="shared" si="2"/>
        <v>-480</v>
      </c>
      <c r="D10" s="29">
        <f t="shared" si="2"/>
        <v>-280</v>
      </c>
      <c r="E10" s="29">
        <f t="shared" si="2"/>
        <v>-380</v>
      </c>
      <c r="F10" s="29">
        <f t="shared" si="2"/>
        <v>-320</v>
      </c>
      <c r="G10" s="29">
        <f t="shared" si="2"/>
        <v>-180</v>
      </c>
      <c r="H10" s="29">
        <f t="shared" si="2"/>
        <v>-420</v>
      </c>
      <c r="I10" s="29">
        <f t="shared" si="2"/>
        <v>-620</v>
      </c>
      <c r="J10" s="29">
        <f t="shared" si="2"/>
        <v>-440</v>
      </c>
      <c r="K10" s="29">
        <f t="shared" si="2"/>
        <v>1380</v>
      </c>
      <c r="L10" s="29">
        <f t="shared" si="2"/>
        <v>880</v>
      </c>
      <c r="M10" s="29">
        <f t="shared" si="2"/>
        <v>1120</v>
      </c>
      <c r="N10" s="28">
        <f t="shared" si="2"/>
        <v>8420</v>
      </c>
    </row>
    <row r="11" spans="1:14" x14ac:dyDescent="0.25">
      <c r="A11" s="30" t="s">
        <v>84</v>
      </c>
      <c r="B11" s="31">
        <f t="shared" ref="B11:N11" si="3">MAX(B2:B7)</f>
        <v>2240</v>
      </c>
      <c r="C11" s="31">
        <f t="shared" si="3"/>
        <v>1680</v>
      </c>
      <c r="D11" s="31">
        <f t="shared" si="3"/>
        <v>1640</v>
      </c>
      <c r="E11" s="31">
        <f t="shared" si="3"/>
        <v>1980</v>
      </c>
      <c r="F11" s="31">
        <f t="shared" si="3"/>
        <v>2080</v>
      </c>
      <c r="G11" s="31">
        <f t="shared" si="3"/>
        <v>1840</v>
      </c>
      <c r="H11" s="31">
        <f t="shared" si="3"/>
        <v>1560</v>
      </c>
      <c r="I11" s="31">
        <f t="shared" si="3"/>
        <v>2180</v>
      </c>
      <c r="J11" s="31">
        <f t="shared" si="3"/>
        <v>2380</v>
      </c>
      <c r="K11" s="31">
        <f t="shared" si="3"/>
        <v>2080</v>
      </c>
      <c r="L11" s="31">
        <f t="shared" si="3"/>
        <v>2160</v>
      </c>
      <c r="M11" s="31">
        <f t="shared" si="3"/>
        <v>2200</v>
      </c>
      <c r="N11" s="30">
        <f t="shared" si="3"/>
        <v>18540</v>
      </c>
    </row>
  </sheetData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Summary</vt:lpstr>
      <vt:lpstr>Yearly Breakdown</vt:lpstr>
      <vt:lpstr>Monthly P&amp;L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Jez Turner</cp:lastModifiedBy>
  <cp:revision>0</cp:revision>
  <dcterms:created xsi:type="dcterms:W3CDTF">2026-01-24T23:20:24Z</dcterms:created>
  <dcterms:modified xsi:type="dcterms:W3CDTF">2026-01-25T00:09:06Z</dcterms:modified>
  <dc:language>en-US</dc:language>
</cp:coreProperties>
</file>